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0" authorId="0">
      <text>
        <r>
          <rPr>
            <b/>
            <sz val="8"/>
            <color indexed="8"/>
            <rFont val="Tahoma"/>
            <family val="2"/>
          </rPr>
          <t>Verica:
koncesionaritrošak, privredne, stanarine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Verica:
</t>
        </r>
        <r>
          <rPr>
            <sz val="8"/>
            <color indexed="8"/>
            <rFont val="Tahoma"/>
            <family val="2"/>
          </rPr>
          <t>koncesija županija 
bez OS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Verica:
</t>
        </r>
        <r>
          <rPr>
            <sz val="8"/>
            <color indexed="8"/>
            <rFont val="Tahoma"/>
            <family val="2"/>
          </rPr>
          <t>hzzo, cez, adt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Verica:
koncesionaritrošak, privredne, stanarine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Verica:
</t>
        </r>
        <r>
          <rPr>
            <sz val="8"/>
            <color indexed="8"/>
            <rFont val="Tahoma"/>
            <family val="2"/>
          </rPr>
          <t>koncesija županija 
bez OS</t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 xml:space="preserve">Verica:
</t>
        </r>
        <r>
          <rPr>
            <sz val="8"/>
            <color indexed="8"/>
            <rFont val="Tahoma"/>
            <family val="2"/>
          </rPr>
          <t>hzzo, cez, adt</t>
        </r>
      </text>
    </comment>
  </commentList>
</comments>
</file>

<file path=xl/sharedStrings.xml><?xml version="1.0" encoding="utf-8"?>
<sst xmlns="http://schemas.openxmlformats.org/spreadsheetml/2006/main" count="221" uniqueCount="189">
  <si>
    <t xml:space="preserve"> </t>
  </si>
  <si>
    <t>R.br.</t>
  </si>
  <si>
    <t>Konto</t>
  </si>
  <si>
    <t>Naziv</t>
  </si>
  <si>
    <t>Iznos</t>
  </si>
  <si>
    <t>Ostvareno 31.10.2008.</t>
  </si>
  <si>
    <t>PRIHODI</t>
  </si>
  <si>
    <t>1.</t>
  </si>
  <si>
    <t>3.</t>
  </si>
  <si>
    <t>Kamate na oročena sredstva i depozite po viđenju</t>
  </si>
  <si>
    <t>2.</t>
  </si>
  <si>
    <t>Ostali prihodi od financijske imovine</t>
  </si>
  <si>
    <t>4.</t>
  </si>
  <si>
    <t>Prihodi od pruženih usluga</t>
  </si>
  <si>
    <t>5.</t>
  </si>
  <si>
    <t>1.4.</t>
  </si>
  <si>
    <t xml:space="preserve">Prihodi za financiranje rashoda poslovanja </t>
  </si>
  <si>
    <t>6.</t>
  </si>
  <si>
    <t>1.5.</t>
  </si>
  <si>
    <t xml:space="preserve">Prihodi za financiranje rashoda za nabavu nef. imov. </t>
  </si>
  <si>
    <t>7.</t>
  </si>
  <si>
    <t>Prihodi na temelju ugovornih obveza</t>
  </si>
  <si>
    <t>8.</t>
  </si>
  <si>
    <t>7.1.</t>
  </si>
  <si>
    <t>Prihodi od prodaje stambenih objekata</t>
  </si>
  <si>
    <t>UKUPNO:</t>
  </si>
  <si>
    <t>RASHODI</t>
  </si>
  <si>
    <t>RASHODI ZA ZAPOSLENE</t>
  </si>
  <si>
    <t>Plaće za redovan rad</t>
  </si>
  <si>
    <t>Ostali rashodi za zaposlene</t>
  </si>
  <si>
    <t>Doprinosi za zdrav. osig. i povredu na radu</t>
  </si>
  <si>
    <t>Doprinos za zapošljavanje</t>
  </si>
  <si>
    <t>MATERIJALNI RASHODI</t>
  </si>
  <si>
    <t>Službena putovanja</t>
  </si>
  <si>
    <t>Naknade za prijevoz,rad na terenu i odvojeni život</t>
  </si>
  <si>
    <t>Stručno usavršavanje zaposlenika</t>
  </si>
  <si>
    <t>Uredski materijal i ostali materijalni rashodi</t>
  </si>
  <si>
    <t>9.</t>
  </si>
  <si>
    <t>Energija</t>
  </si>
  <si>
    <t>10.</t>
  </si>
  <si>
    <t>Materijal i dijelovi za tekuće i investicijsko održavanje</t>
  </si>
  <si>
    <t>11.</t>
  </si>
  <si>
    <t>Sitan inventar i auto gume</t>
  </si>
  <si>
    <t>12.</t>
  </si>
  <si>
    <t>Službena radna i zaštitna odjeća i obuća</t>
  </si>
  <si>
    <t>13.</t>
  </si>
  <si>
    <t>Usluge telefona, pošte i prijevoza</t>
  </si>
  <si>
    <t>14.</t>
  </si>
  <si>
    <t>Usluge tekućeg i investicijskog održavanja</t>
  </si>
  <si>
    <t>15.</t>
  </si>
  <si>
    <t>Usluge promidžbe i informiranja</t>
  </si>
  <si>
    <t>Komunalne usluge</t>
  </si>
  <si>
    <t>17.</t>
  </si>
  <si>
    <t>Zdravstvene i veterinarske usluge</t>
  </si>
  <si>
    <t>18.</t>
  </si>
  <si>
    <t>Intelektualne i osobne usluge</t>
  </si>
  <si>
    <t>19.</t>
  </si>
  <si>
    <t>Ostale usluge</t>
  </si>
  <si>
    <t>Naknade za rad predstavničkih i izvršnih tijela</t>
  </si>
  <si>
    <t>21.</t>
  </si>
  <si>
    <t>Premije osiguranja</t>
  </si>
  <si>
    <t>22.</t>
  </si>
  <si>
    <t>Reprezentacija</t>
  </si>
  <si>
    <t>23.</t>
  </si>
  <si>
    <t>Članarine</t>
  </si>
  <si>
    <t>FINANCIJSKI RASHODI</t>
  </si>
  <si>
    <t>24.</t>
  </si>
  <si>
    <t>Bankarske usluge i usluge platnog prometa</t>
  </si>
  <si>
    <t>RASHODI ZA NABAVU NEFINANCIJSKE IMOVINE</t>
  </si>
  <si>
    <t>25.</t>
  </si>
  <si>
    <t>Uredska oprema i namještaj</t>
  </si>
  <si>
    <t>26.</t>
  </si>
  <si>
    <t>Medicinska i laboratorijska oprema</t>
  </si>
  <si>
    <t>27.</t>
  </si>
  <si>
    <t>28.</t>
  </si>
  <si>
    <t>Višak prihoda poslovanja - preneseni</t>
  </si>
  <si>
    <t>LEGENDA</t>
  </si>
  <si>
    <t>Opći prihodi i primitci - županija tekući troškovi</t>
  </si>
  <si>
    <t>Opći prihodi i primitci - županijanefinancijska imovina</t>
  </si>
  <si>
    <t>Vlastiti prihodi</t>
  </si>
  <si>
    <t>Prihodi od prodaje nefinancijske imovine</t>
  </si>
  <si>
    <t>6.1.</t>
  </si>
  <si>
    <t>Tekuće donacije</t>
  </si>
  <si>
    <t>29.</t>
  </si>
  <si>
    <t>30.</t>
  </si>
  <si>
    <t>1.6.</t>
  </si>
  <si>
    <t>donacije</t>
  </si>
  <si>
    <t>Plan</t>
  </si>
  <si>
    <t>Ostali prihodi</t>
  </si>
  <si>
    <t>Naknade troškova osobama izvan radnog odnosa</t>
  </si>
  <si>
    <t>Zatezne kamate</t>
  </si>
  <si>
    <t>Ostali nespomenuti financijski rashodi</t>
  </si>
  <si>
    <t>Oprema za održavanje i zaštitu</t>
  </si>
  <si>
    <t>Dodatna ulaganja na građevinskim objektina</t>
  </si>
  <si>
    <t>Opći prihodi i primitci - županija koncesije bez PDVa</t>
  </si>
  <si>
    <t>Opći prihodi i primitci - županija ostalo</t>
  </si>
  <si>
    <t xml:space="preserve">Izvor financiranja  </t>
  </si>
  <si>
    <t>Instrumenti, uređaji i strojevi</t>
  </si>
  <si>
    <t>31.</t>
  </si>
  <si>
    <t>Pristojbe i naknade</t>
  </si>
  <si>
    <t>Tekuće pomoći od izvanproraračunskih korisnika</t>
  </si>
  <si>
    <t>Kapitalne pomoći proračunskim korisnicima</t>
  </si>
  <si>
    <t>4.3.</t>
  </si>
  <si>
    <t>5.03.</t>
  </si>
  <si>
    <t>4.2.</t>
  </si>
  <si>
    <t>4.1.</t>
  </si>
  <si>
    <t>Zakupnine i najamnine</t>
  </si>
  <si>
    <t>Ostali nespomenuti rashodi poslovanja</t>
  </si>
  <si>
    <t xml:space="preserve">4.1.-6731 </t>
  </si>
  <si>
    <t>4.1.-6731</t>
  </si>
  <si>
    <t>4.3=6341</t>
  </si>
  <si>
    <t>4.1.=6731</t>
  </si>
  <si>
    <t>4.2=6831</t>
  </si>
  <si>
    <t>Prihodi za posebne namjene HZZO,dopunsko-433</t>
  </si>
  <si>
    <t>Prihodi za posebne namjene korisnici-432</t>
  </si>
  <si>
    <t>Prihodi za posebne namjene-volonteri-434</t>
  </si>
  <si>
    <t>Pomoći JLS-grad, općina</t>
  </si>
  <si>
    <t>5.60.</t>
  </si>
  <si>
    <t>Pomoći EU  korisnici</t>
  </si>
  <si>
    <t>20.</t>
  </si>
  <si>
    <t>32.</t>
  </si>
  <si>
    <t>33.</t>
  </si>
  <si>
    <t>34.</t>
  </si>
  <si>
    <t>35.</t>
  </si>
  <si>
    <t>36.</t>
  </si>
  <si>
    <t>0.1.</t>
  </si>
  <si>
    <t>rebalans I</t>
  </si>
  <si>
    <t>Prihodi od prodaje prijevozih sred.</t>
  </si>
  <si>
    <t>lijekovi</t>
  </si>
  <si>
    <t>Licence</t>
  </si>
  <si>
    <t>Računalne usluge</t>
  </si>
  <si>
    <t>37.</t>
  </si>
  <si>
    <t>38.</t>
  </si>
  <si>
    <t>40.</t>
  </si>
  <si>
    <t>Ugovorene kazne i ostale naknade šteta</t>
  </si>
  <si>
    <t>rebalans II</t>
  </si>
  <si>
    <t xml:space="preserve">4.1.-6731 =240000,         </t>
  </si>
  <si>
    <t>4.1.-6731=40000</t>
  </si>
  <si>
    <t>4.1.-6731-15200,7.1. 4800</t>
  </si>
  <si>
    <t>4.2.=120000</t>
  </si>
  <si>
    <t>4.1.=200000,              4.2=10000 56=30000</t>
  </si>
  <si>
    <t>1.4.=312.000,          1.6.=165.000. 01.-6711=1300</t>
  </si>
  <si>
    <t>Ostali nespomenuti prihodi</t>
  </si>
  <si>
    <t>rebalans III</t>
  </si>
  <si>
    <t>ostvareno 27.10.17.</t>
  </si>
  <si>
    <t xml:space="preserve">                        FINANCIJSKI PLAN  2017-III rebalans</t>
  </si>
  <si>
    <t>6500 tel+800mob+880 rtv</t>
  </si>
  <si>
    <t>6000x3 povećati</t>
  </si>
  <si>
    <t>povećati</t>
  </si>
  <si>
    <t>5247,80+</t>
  </si>
  <si>
    <t>310+1593,75+2791,25</t>
  </si>
  <si>
    <t>4500 srnar+1700 martin+400</t>
  </si>
  <si>
    <t>588,16 x 3</t>
  </si>
  <si>
    <t>6019,72*12=72.236,64</t>
  </si>
  <si>
    <t>prof.o 6220,64+16749 k+12043 osn</t>
  </si>
  <si>
    <t>800*3+pos</t>
  </si>
  <si>
    <t>15000 struja+40000 lož+66000 ina</t>
  </si>
  <si>
    <t>vaga,</t>
  </si>
  <si>
    <t>xxxx</t>
  </si>
  <si>
    <t>52500+11500+90008jubilarne)</t>
  </si>
  <si>
    <t xml:space="preserve"> 4.1.-6526=175.000,         </t>
  </si>
  <si>
    <t>4.1.-6731=122.000,  4.2 6712=114.976</t>
  </si>
  <si>
    <t>26250+5125(pero)+10000(tehnovod)+10000(auto)+10000(sanodent)</t>
  </si>
  <si>
    <t>laptop,ormarić, 2 skenera,stol</t>
  </si>
  <si>
    <t>sterilizator 2*7500,zubna</t>
  </si>
  <si>
    <t>26000+14281Sam+6600 čist+5000</t>
  </si>
  <si>
    <t xml:space="preserve"> 67121.5.=234976</t>
  </si>
  <si>
    <t>4.1.-6731=10.000,6.1-6631-5000</t>
  </si>
  <si>
    <t>4.1.-6731=20000,  6.1. -6631 =10000,</t>
  </si>
  <si>
    <t>4.1.-6731=332610,   3.-6615=87390</t>
  </si>
  <si>
    <t xml:space="preserve">4.1.-6731=81.000,                 3.-6615=29.000    </t>
  </si>
  <si>
    <t>1.4.-6711=237000, 4.2=6413=8.500,       4.2  6526=10000,        7.1=3000,00- 4.1.-6731=97.000 4.1 6526=10000 6615- 3-4500,00</t>
  </si>
  <si>
    <t>4.1.-6731=50.000,    3.-6615=45.000</t>
  </si>
  <si>
    <t>4.1=6731=5000</t>
  </si>
  <si>
    <r>
      <t xml:space="preserve">4.1.-6731=301.000, </t>
    </r>
    <r>
      <rPr>
        <sz val="8.5"/>
        <color indexed="10"/>
        <rFont val="Arial"/>
        <family val="2"/>
      </rPr>
      <t xml:space="preserve">  </t>
    </r>
    <r>
      <rPr>
        <sz val="8.5"/>
        <rFont val="Arial"/>
        <family val="2"/>
      </rPr>
      <t>3.-6615=114.000</t>
    </r>
  </si>
  <si>
    <t>4.1.-6731=263700,,01-6711=1300,56.-6526=30000</t>
  </si>
  <si>
    <t xml:space="preserve">4.1.-6731=63.000,     </t>
  </si>
  <si>
    <t>4.2=6831=59800, 6731 4.1=200,00</t>
  </si>
  <si>
    <t>4.1.-6731=8.000</t>
  </si>
  <si>
    <t>4.1.-6731=30000</t>
  </si>
  <si>
    <t>4.1-6731=7000,</t>
  </si>
  <si>
    <t xml:space="preserve"> 1.5.-6712=120.000,4.1.-6731=25.200,   </t>
  </si>
  <si>
    <t>4.1.-6731=60.000,00</t>
  </si>
  <si>
    <t>4.1.-6731=644800,4.1 6526=15000</t>
  </si>
  <si>
    <t>4.1.-6731=69900,4.3 6341=3100.</t>
  </si>
  <si>
    <t>4.1=6731</t>
  </si>
  <si>
    <t xml:space="preserve"> 4.1.-6731=3.781.900, 1.6.-6711=165000         3. -6615=300.000,  </t>
  </si>
  <si>
    <t>1.4= 6711=75000,       6731=35000</t>
  </si>
  <si>
    <t xml:space="preserve">4.1.-6731=57690,        03-6831=110,00         4.2 -6831=20.200 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</si>
</sst>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#,##0\ _k_n"/>
    <numFmt numFmtId="166" formatCode="mmm/dd"/>
    <numFmt numFmtId="167" formatCode="#,##0;\-#,##0"/>
    <numFmt numFmtId="168" formatCode="mm/yy"/>
    <numFmt numFmtId="169" formatCode="0.00;[Red]0.00"/>
  </numFmts>
  <fonts count="48">
    <font>
      <sz val="10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.5"/>
      <name val="Arial"/>
      <family val="2"/>
    </font>
    <font>
      <sz val="6.5"/>
      <name val="Arial"/>
      <family val="2"/>
    </font>
    <font>
      <sz val="7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FF0000"/>
      <name val="Arial"/>
      <family val="2"/>
    </font>
    <font>
      <sz val="8.5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/>
    </xf>
    <xf numFmtId="165" fontId="8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wrapText="1"/>
    </xf>
    <xf numFmtId="16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1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right"/>
    </xf>
    <xf numFmtId="169" fontId="8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5" fontId="46" fillId="0" borderId="10" xfId="0" applyNumberFormat="1" applyFont="1" applyBorder="1" applyAlignment="1">
      <alignment horizontal="right" vertical="center"/>
    </xf>
    <xf numFmtId="165" fontId="46" fillId="0" borderId="10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8" fontId="1" fillId="0" borderId="16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1"/>
  <sheetViews>
    <sheetView tabSelected="1" zoomScalePageLayoutView="0" workbookViewId="0" topLeftCell="A2">
      <selection activeCell="H10" sqref="H10"/>
    </sheetView>
  </sheetViews>
  <sheetFormatPr defaultColWidth="9.140625" defaultRowHeight="12.75"/>
  <cols>
    <col min="1" max="1" width="3.28125" style="31" customWidth="1"/>
    <col min="2" max="2" width="4.57421875" style="7" customWidth="1"/>
    <col min="3" max="3" width="31.7109375" style="8" customWidth="1"/>
    <col min="4" max="4" width="0" style="9" hidden="1" customWidth="1"/>
    <col min="5" max="6" width="0" style="8" hidden="1" customWidth="1"/>
    <col min="7" max="7" width="11.00390625" style="1" hidden="1" customWidth="1"/>
    <col min="8" max="8" width="10.421875" style="1" customWidth="1"/>
    <col min="9" max="9" width="10.28125" style="1" customWidth="1"/>
    <col min="10" max="10" width="11.28125" style="1" customWidth="1"/>
    <col min="11" max="11" width="10.28125" style="1" customWidth="1"/>
    <col min="12" max="12" width="12.57421875" style="1" hidden="1" customWidth="1"/>
    <col min="13" max="13" width="15.8515625" style="31" customWidth="1"/>
    <col min="14" max="14" width="19.421875" style="8" hidden="1" customWidth="1"/>
    <col min="15" max="18" width="0" style="8" hidden="1" customWidth="1"/>
    <col min="19" max="16384" width="9.140625" style="8" customWidth="1"/>
  </cols>
  <sheetData>
    <row r="1" ht="11.25" hidden="1"/>
    <row r="2" spans="2:3" ht="11.25">
      <c r="B2" s="7" t="s">
        <v>0</v>
      </c>
      <c r="C2" s="8" t="s">
        <v>145</v>
      </c>
    </row>
    <row r="3" spans="1:13" ht="25.5" customHeight="1">
      <c r="A3" s="19" t="s">
        <v>1</v>
      </c>
      <c r="B3" s="10" t="s">
        <v>2</v>
      </c>
      <c r="C3" s="10" t="s">
        <v>3</v>
      </c>
      <c r="D3" s="11" t="s">
        <v>4</v>
      </c>
      <c r="E3" s="11" t="s">
        <v>4</v>
      </c>
      <c r="F3" s="12" t="s">
        <v>5</v>
      </c>
      <c r="G3" s="2" t="s">
        <v>87</v>
      </c>
      <c r="H3" s="2" t="s">
        <v>87</v>
      </c>
      <c r="I3" s="2" t="s">
        <v>126</v>
      </c>
      <c r="J3" s="2" t="s">
        <v>135</v>
      </c>
      <c r="K3" s="2" t="s">
        <v>143</v>
      </c>
      <c r="L3" s="49" t="s">
        <v>144</v>
      </c>
      <c r="M3" s="19" t="s">
        <v>96</v>
      </c>
    </row>
    <row r="4" spans="1:13" ht="12.75" customHeight="1">
      <c r="A4" s="17"/>
      <c r="B4" s="10"/>
      <c r="C4" s="23" t="s">
        <v>6</v>
      </c>
      <c r="D4" s="13"/>
      <c r="E4" s="13"/>
      <c r="F4" s="14"/>
      <c r="G4" s="5"/>
      <c r="H4" s="5"/>
      <c r="I4" s="5"/>
      <c r="J4" s="5"/>
      <c r="K4" s="5"/>
      <c r="L4" s="50"/>
      <c r="M4" s="17"/>
    </row>
    <row r="5" spans="1:13" ht="12.75" customHeight="1">
      <c r="A5" s="17" t="s">
        <v>7</v>
      </c>
      <c r="B5" s="10">
        <v>6341</v>
      </c>
      <c r="C5" s="23" t="s">
        <v>100</v>
      </c>
      <c r="D5" s="13"/>
      <c r="E5" s="13"/>
      <c r="F5" s="14"/>
      <c r="G5" s="45">
        <v>8500</v>
      </c>
      <c r="H5" s="45">
        <v>8500</v>
      </c>
      <c r="I5" s="45">
        <v>8500</v>
      </c>
      <c r="J5" s="45">
        <v>7100</v>
      </c>
      <c r="K5" s="45">
        <v>7100</v>
      </c>
      <c r="L5" s="49">
        <v>7057.92</v>
      </c>
      <c r="M5" s="46" t="s">
        <v>102</v>
      </c>
    </row>
    <row r="6" spans="1:13" ht="12.75" customHeight="1">
      <c r="A6" s="17" t="s">
        <v>10</v>
      </c>
      <c r="B6" s="10">
        <v>6362</v>
      </c>
      <c r="C6" s="23" t="s">
        <v>101</v>
      </c>
      <c r="D6" s="13"/>
      <c r="E6" s="13"/>
      <c r="F6" s="14"/>
      <c r="G6" s="45">
        <v>10000</v>
      </c>
      <c r="H6" s="45">
        <v>10000</v>
      </c>
      <c r="I6" s="45">
        <v>10000</v>
      </c>
      <c r="J6" s="45">
        <v>0</v>
      </c>
      <c r="K6" s="45">
        <v>0</v>
      </c>
      <c r="L6" s="49">
        <v>0</v>
      </c>
      <c r="M6" s="46" t="s">
        <v>103</v>
      </c>
    </row>
    <row r="7" spans="1:13" ht="11.25">
      <c r="A7" s="17" t="s">
        <v>8</v>
      </c>
      <c r="B7" s="15">
        <v>6413</v>
      </c>
      <c r="C7" s="16" t="s">
        <v>9</v>
      </c>
      <c r="D7" s="13">
        <v>30000</v>
      </c>
      <c r="E7" s="13"/>
      <c r="F7" s="13">
        <v>7365.12</v>
      </c>
      <c r="G7" s="4">
        <v>20000</v>
      </c>
      <c r="H7" s="4">
        <v>20000</v>
      </c>
      <c r="I7" s="4">
        <v>20000</v>
      </c>
      <c r="J7" s="4">
        <v>8500</v>
      </c>
      <c r="K7" s="4">
        <v>8500</v>
      </c>
      <c r="L7" s="50">
        <v>481.92</v>
      </c>
      <c r="M7" s="44" t="s">
        <v>104</v>
      </c>
    </row>
    <row r="8" spans="1:13" ht="11.25">
      <c r="A8" s="17" t="s">
        <v>12</v>
      </c>
      <c r="B8" s="15">
        <v>6419</v>
      </c>
      <c r="C8" s="16" t="s">
        <v>11</v>
      </c>
      <c r="D8" s="13">
        <v>30000</v>
      </c>
      <c r="E8" s="13"/>
      <c r="F8" s="13">
        <v>24644.41</v>
      </c>
      <c r="G8" s="4">
        <v>8000</v>
      </c>
      <c r="H8" s="4">
        <v>8000</v>
      </c>
      <c r="I8" s="4">
        <v>8000</v>
      </c>
      <c r="J8" s="4">
        <v>0</v>
      </c>
      <c r="K8" s="4">
        <v>0</v>
      </c>
      <c r="L8" s="50">
        <v>0</v>
      </c>
      <c r="M8" s="17" t="s">
        <v>104</v>
      </c>
    </row>
    <row r="9" spans="1:14" ht="33.75">
      <c r="A9" s="17" t="s">
        <v>14</v>
      </c>
      <c r="B9" s="15">
        <v>6526</v>
      </c>
      <c r="C9" s="16" t="s">
        <v>142</v>
      </c>
      <c r="D9" s="13"/>
      <c r="E9" s="13"/>
      <c r="F9" s="13"/>
      <c r="G9" s="4">
        <v>210000</v>
      </c>
      <c r="H9" s="4">
        <v>210000</v>
      </c>
      <c r="I9" s="4">
        <v>210000</v>
      </c>
      <c r="J9" s="4">
        <v>240000</v>
      </c>
      <c r="K9" s="4">
        <v>240000</v>
      </c>
      <c r="L9" s="50">
        <v>192415.94</v>
      </c>
      <c r="M9" s="20" t="s">
        <v>140</v>
      </c>
      <c r="N9" s="57"/>
    </row>
    <row r="10" spans="1:13" ht="11.25">
      <c r="A10" s="17" t="s">
        <v>17</v>
      </c>
      <c r="B10" s="15">
        <v>6615</v>
      </c>
      <c r="C10" s="16" t="s">
        <v>13</v>
      </c>
      <c r="D10" s="13">
        <v>420000</v>
      </c>
      <c r="E10" s="13"/>
      <c r="F10" s="13">
        <v>303535.1</v>
      </c>
      <c r="G10" s="4">
        <v>570000</v>
      </c>
      <c r="H10" s="4">
        <v>570000</v>
      </c>
      <c r="I10" s="4">
        <v>570000</v>
      </c>
      <c r="J10" s="4">
        <v>570000</v>
      </c>
      <c r="K10" s="4">
        <v>580000</v>
      </c>
      <c r="L10" s="50">
        <v>462724.01</v>
      </c>
      <c r="M10" s="17" t="s">
        <v>8</v>
      </c>
    </row>
    <row r="11" spans="1:13" ht="11.25">
      <c r="A11" s="17" t="s">
        <v>20</v>
      </c>
      <c r="B11" s="15">
        <v>6631</v>
      </c>
      <c r="C11" s="16" t="s">
        <v>82</v>
      </c>
      <c r="D11" s="13"/>
      <c r="E11" s="13"/>
      <c r="F11" s="13"/>
      <c r="G11" s="4">
        <v>5000</v>
      </c>
      <c r="H11" s="4">
        <v>5000</v>
      </c>
      <c r="I11" s="4">
        <v>5000</v>
      </c>
      <c r="J11" s="4">
        <v>5000</v>
      </c>
      <c r="K11" s="4">
        <v>15000</v>
      </c>
      <c r="L11" s="50">
        <v>10975</v>
      </c>
      <c r="M11" s="17" t="s">
        <v>81</v>
      </c>
    </row>
    <row r="12" spans="1:14" ht="31.5" customHeight="1">
      <c r="A12" s="17" t="s">
        <v>22</v>
      </c>
      <c r="B12" s="15">
        <v>6711</v>
      </c>
      <c r="C12" s="16" t="s">
        <v>16</v>
      </c>
      <c r="D12" s="13">
        <v>1134000</v>
      </c>
      <c r="E12" s="13"/>
      <c r="F12" s="13">
        <v>419148.65</v>
      </c>
      <c r="G12" s="4">
        <v>478300</v>
      </c>
      <c r="H12" s="4">
        <v>478300</v>
      </c>
      <c r="I12" s="4">
        <v>478300</v>
      </c>
      <c r="J12" s="4">
        <v>478300</v>
      </c>
      <c r="K12" s="4">
        <v>478300</v>
      </c>
      <c r="L12" s="50">
        <v>196103</v>
      </c>
      <c r="M12" s="19" t="s">
        <v>141</v>
      </c>
      <c r="N12" s="8">
        <v>114976</v>
      </c>
    </row>
    <row r="13" spans="1:13" ht="11.25">
      <c r="A13" s="17" t="s">
        <v>37</v>
      </c>
      <c r="B13" s="15">
        <v>6712</v>
      </c>
      <c r="C13" s="16" t="s">
        <v>19</v>
      </c>
      <c r="D13" s="13"/>
      <c r="E13" s="13"/>
      <c r="F13" s="13"/>
      <c r="G13" s="4">
        <v>120000</v>
      </c>
      <c r="H13" s="4">
        <v>120000</v>
      </c>
      <c r="I13" s="4">
        <v>120000</v>
      </c>
      <c r="J13" s="4">
        <v>120000</v>
      </c>
      <c r="K13" s="4">
        <v>234976</v>
      </c>
      <c r="L13" s="50">
        <v>120000</v>
      </c>
      <c r="M13" s="19" t="s">
        <v>166</v>
      </c>
    </row>
    <row r="14" spans="1:13" ht="11.25">
      <c r="A14" s="17" t="s">
        <v>39</v>
      </c>
      <c r="B14" s="15">
        <v>6731</v>
      </c>
      <c r="C14" s="16" t="s">
        <v>21</v>
      </c>
      <c r="D14" s="13">
        <v>5300000</v>
      </c>
      <c r="E14" s="13"/>
      <c r="F14" s="13">
        <v>4431469.51</v>
      </c>
      <c r="G14" s="4">
        <v>6940000</v>
      </c>
      <c r="H14" s="4">
        <v>6940000</v>
      </c>
      <c r="I14" s="4">
        <v>6940000</v>
      </c>
      <c r="J14" s="4">
        <v>6650000</v>
      </c>
      <c r="K14" s="4">
        <v>6660000</v>
      </c>
      <c r="L14" s="50">
        <v>5463135.86</v>
      </c>
      <c r="M14" s="17" t="s">
        <v>105</v>
      </c>
    </row>
    <row r="15" spans="1:13" ht="11.25">
      <c r="A15" s="17" t="s">
        <v>41</v>
      </c>
      <c r="B15" s="15">
        <v>6831</v>
      </c>
      <c r="C15" s="16" t="s">
        <v>88</v>
      </c>
      <c r="D15" s="13"/>
      <c r="E15" s="13"/>
      <c r="F15" s="13"/>
      <c r="G15" s="4">
        <v>105000</v>
      </c>
      <c r="H15" s="4">
        <v>105000</v>
      </c>
      <c r="I15" s="4">
        <v>105000</v>
      </c>
      <c r="J15" s="4">
        <v>120000</v>
      </c>
      <c r="K15" s="4">
        <v>120000</v>
      </c>
      <c r="L15" s="50">
        <v>89784.57</v>
      </c>
      <c r="M15" s="17" t="s">
        <v>139</v>
      </c>
    </row>
    <row r="16" spans="1:13" ht="11.25">
      <c r="A16" s="17" t="s">
        <v>43</v>
      </c>
      <c r="B16" s="15">
        <v>7211</v>
      </c>
      <c r="C16" s="16" t="s">
        <v>24</v>
      </c>
      <c r="D16" s="13"/>
      <c r="E16" s="13"/>
      <c r="F16" s="13"/>
      <c r="G16" s="4">
        <v>2500</v>
      </c>
      <c r="H16" s="4">
        <v>2500</v>
      </c>
      <c r="I16" s="4">
        <v>2500</v>
      </c>
      <c r="J16" s="4">
        <v>2500</v>
      </c>
      <c r="K16" s="4">
        <v>3000</v>
      </c>
      <c r="L16" s="50">
        <v>1839.2</v>
      </c>
      <c r="M16" s="17" t="s">
        <v>23</v>
      </c>
    </row>
    <row r="17" spans="1:13" ht="11.25">
      <c r="A17" s="17" t="s">
        <v>45</v>
      </c>
      <c r="B17" s="15">
        <v>7231</v>
      </c>
      <c r="C17" s="16" t="s">
        <v>127</v>
      </c>
      <c r="D17" s="13"/>
      <c r="E17" s="13"/>
      <c r="F17" s="13"/>
      <c r="G17" s="4"/>
      <c r="H17" s="4"/>
      <c r="I17" s="4">
        <v>11000</v>
      </c>
      <c r="J17" s="4">
        <v>4800</v>
      </c>
      <c r="K17" s="4">
        <v>4800</v>
      </c>
      <c r="L17" s="50">
        <v>4800</v>
      </c>
      <c r="M17" s="46" t="s">
        <v>23</v>
      </c>
    </row>
    <row r="18" spans="1:13" s="38" customFormat="1" ht="11.25">
      <c r="A18" s="37"/>
      <c r="B18" s="33"/>
      <c r="C18" s="39" t="s">
        <v>25</v>
      </c>
      <c r="D18" s="35">
        <f>SUM(D7:D14)</f>
        <v>6914000</v>
      </c>
      <c r="E18" s="35">
        <f>SUM(E7:E14)</f>
        <v>0</v>
      </c>
      <c r="F18" s="35">
        <f>SUM(F7:F14)</f>
        <v>5186162.79</v>
      </c>
      <c r="G18" s="40">
        <f>SUM(G5:G16)</f>
        <v>8477300</v>
      </c>
      <c r="H18" s="40">
        <f>SUM(H5:H16)</f>
        <v>8477300</v>
      </c>
      <c r="I18" s="40">
        <f>SUM(I5:I17)</f>
        <v>8488300</v>
      </c>
      <c r="J18" s="40">
        <f>SUM(J5:J17)</f>
        <v>8206200</v>
      </c>
      <c r="K18" s="40">
        <f>SUM(K5:K17)</f>
        <v>8351676</v>
      </c>
      <c r="L18" s="53">
        <f>SUM(L5:L17)</f>
        <v>6549317.420000001</v>
      </c>
      <c r="M18" s="33"/>
    </row>
    <row r="19" spans="1:13" s="38" customFormat="1" ht="11.25">
      <c r="A19" s="37"/>
      <c r="B19" s="33"/>
      <c r="C19" s="41" t="s">
        <v>26</v>
      </c>
      <c r="D19" s="42"/>
      <c r="E19" s="42"/>
      <c r="F19" s="35"/>
      <c r="G19" s="36"/>
      <c r="H19" s="36"/>
      <c r="I19" s="36"/>
      <c r="J19" s="36"/>
      <c r="K19" s="36"/>
      <c r="L19" s="51"/>
      <c r="M19" s="37"/>
    </row>
    <row r="20" spans="1:13" s="38" customFormat="1" ht="11.25">
      <c r="A20" s="37"/>
      <c r="B20" s="33"/>
      <c r="C20" s="41" t="s">
        <v>27</v>
      </c>
      <c r="D20" s="43"/>
      <c r="E20" s="43"/>
      <c r="F20" s="35">
        <f>SUM(F22:F24)</f>
        <v>62550</v>
      </c>
      <c r="G20" s="36">
        <f aca="true" t="shared" si="0" ref="G20:L20">SUM(G21:G24)</f>
        <v>5052000</v>
      </c>
      <c r="H20" s="36">
        <f t="shared" si="0"/>
        <v>5052000</v>
      </c>
      <c r="I20" s="36">
        <f t="shared" si="0"/>
        <v>5052000</v>
      </c>
      <c r="J20" s="36">
        <f t="shared" si="0"/>
        <v>5007000</v>
      </c>
      <c r="K20" s="36">
        <f t="shared" si="0"/>
        <v>5154700</v>
      </c>
      <c r="L20" s="36">
        <f t="shared" si="0"/>
        <v>3647455.3300000005</v>
      </c>
      <c r="M20" s="37"/>
    </row>
    <row r="21" spans="1:14" ht="33" customHeight="1">
      <c r="A21" s="19" t="s">
        <v>7</v>
      </c>
      <c r="B21" s="17">
        <v>3111</v>
      </c>
      <c r="C21" s="16" t="s">
        <v>28</v>
      </c>
      <c r="D21" s="18"/>
      <c r="E21" s="18"/>
      <c r="F21" s="13"/>
      <c r="G21" s="6">
        <v>4085000</v>
      </c>
      <c r="H21" s="6">
        <v>4085000</v>
      </c>
      <c r="I21" s="6">
        <v>4085000</v>
      </c>
      <c r="J21" s="6">
        <v>4100000</v>
      </c>
      <c r="K21" s="6">
        <v>4246900</v>
      </c>
      <c r="L21" s="52">
        <v>3086772.1</v>
      </c>
      <c r="M21" s="32" t="s">
        <v>186</v>
      </c>
      <c r="N21" s="56">
        <v>4200000</v>
      </c>
    </row>
    <row r="22" spans="1:14" ht="11.25">
      <c r="A22" s="17" t="s">
        <v>10</v>
      </c>
      <c r="B22" s="17">
        <v>3121</v>
      </c>
      <c r="C22" s="16" t="s">
        <v>29</v>
      </c>
      <c r="D22" s="13">
        <v>100000</v>
      </c>
      <c r="E22" s="13"/>
      <c r="F22" s="13">
        <v>62550</v>
      </c>
      <c r="G22" s="4">
        <v>250000</v>
      </c>
      <c r="H22" s="4">
        <v>250000</v>
      </c>
      <c r="I22" s="4">
        <v>250000</v>
      </c>
      <c r="J22" s="4">
        <v>190000</v>
      </c>
      <c r="K22" s="4">
        <v>175000</v>
      </c>
      <c r="L22" s="50">
        <v>89722.85</v>
      </c>
      <c r="M22" s="32" t="s">
        <v>160</v>
      </c>
      <c r="N22" s="8" t="s">
        <v>159</v>
      </c>
    </row>
    <row r="23" spans="1:15" ht="33.75">
      <c r="A23" s="17" t="s">
        <v>8</v>
      </c>
      <c r="B23" s="17">
        <v>3132</v>
      </c>
      <c r="C23" s="16" t="s">
        <v>30</v>
      </c>
      <c r="D23" s="13"/>
      <c r="E23" s="13"/>
      <c r="F23" s="13"/>
      <c r="G23" s="6">
        <v>645000</v>
      </c>
      <c r="H23" s="6">
        <v>645000</v>
      </c>
      <c r="I23" s="6">
        <v>645000</v>
      </c>
      <c r="J23" s="6">
        <v>645000</v>
      </c>
      <c r="K23" s="6">
        <v>659800</v>
      </c>
      <c r="L23" s="52">
        <v>424411.93</v>
      </c>
      <c r="M23" s="19" t="s">
        <v>183</v>
      </c>
      <c r="N23" s="8">
        <v>645000</v>
      </c>
      <c r="O23" s="8">
        <v>15.5</v>
      </c>
    </row>
    <row r="24" spans="1:15" ht="22.5">
      <c r="A24" s="17" t="s">
        <v>12</v>
      </c>
      <c r="B24" s="17">
        <v>3133</v>
      </c>
      <c r="C24" s="16" t="s">
        <v>31</v>
      </c>
      <c r="D24" s="13"/>
      <c r="E24" s="13"/>
      <c r="F24" s="13"/>
      <c r="G24" s="6">
        <v>72000</v>
      </c>
      <c r="H24" s="6">
        <v>72000</v>
      </c>
      <c r="I24" s="6">
        <v>72000</v>
      </c>
      <c r="J24" s="6">
        <v>72000</v>
      </c>
      <c r="K24" s="6">
        <v>73000</v>
      </c>
      <c r="L24" s="52">
        <v>46548.45</v>
      </c>
      <c r="M24" s="19" t="s">
        <v>184</v>
      </c>
      <c r="N24" s="8">
        <v>72000</v>
      </c>
      <c r="O24" s="8">
        <v>1.7</v>
      </c>
    </row>
    <row r="25" spans="1:13" s="38" customFormat="1" ht="11.25">
      <c r="A25" s="33"/>
      <c r="B25" s="33"/>
      <c r="C25" s="58" t="s">
        <v>32</v>
      </c>
      <c r="D25" s="35"/>
      <c r="E25" s="35"/>
      <c r="F25" s="35">
        <f>SUM(F26:F52)</f>
        <v>1670766.45</v>
      </c>
      <c r="G25" s="36">
        <f aca="true" t="shared" si="1" ref="G25:L25">SUM(G26:G50)</f>
        <v>2760300</v>
      </c>
      <c r="H25" s="36">
        <f t="shared" si="1"/>
        <v>2760300</v>
      </c>
      <c r="I25" s="36">
        <f t="shared" si="1"/>
        <v>2809300</v>
      </c>
      <c r="J25" s="36">
        <f t="shared" si="1"/>
        <v>2598300</v>
      </c>
      <c r="K25" s="54">
        <f t="shared" si="1"/>
        <v>2594600</v>
      </c>
      <c r="L25" s="54">
        <f t="shared" si="1"/>
        <v>1798539.6800000002</v>
      </c>
      <c r="M25" s="37"/>
    </row>
    <row r="26" spans="1:13" ht="26.25" customHeight="1">
      <c r="A26" s="17" t="s">
        <v>14</v>
      </c>
      <c r="B26" s="17">
        <v>3211</v>
      </c>
      <c r="C26" s="16" t="s">
        <v>33</v>
      </c>
      <c r="D26" s="13">
        <v>20000</v>
      </c>
      <c r="E26" s="13"/>
      <c r="F26" s="13">
        <v>9587.5</v>
      </c>
      <c r="G26" s="4">
        <v>10000</v>
      </c>
      <c r="H26" s="4">
        <v>10000</v>
      </c>
      <c r="I26" s="4">
        <v>10000</v>
      </c>
      <c r="J26" s="4">
        <v>10000</v>
      </c>
      <c r="K26" s="63">
        <v>15000</v>
      </c>
      <c r="L26" s="50">
        <v>4484.6</v>
      </c>
      <c r="M26" s="19" t="s">
        <v>167</v>
      </c>
    </row>
    <row r="27" spans="1:14" ht="11.25">
      <c r="A27" s="17" t="s">
        <v>17</v>
      </c>
      <c r="B27" s="17">
        <v>3212</v>
      </c>
      <c r="C27" s="16" t="s">
        <v>34</v>
      </c>
      <c r="D27" s="13">
        <v>150000</v>
      </c>
      <c r="E27" s="13"/>
      <c r="F27" s="13">
        <v>124710.04</v>
      </c>
      <c r="G27" s="6">
        <v>170000</v>
      </c>
      <c r="H27" s="6">
        <v>170000</v>
      </c>
      <c r="I27" s="6">
        <v>170000</v>
      </c>
      <c r="J27" s="6">
        <v>170000</v>
      </c>
      <c r="K27" s="6">
        <v>150000</v>
      </c>
      <c r="L27" s="52">
        <v>103103.42</v>
      </c>
      <c r="M27" s="19" t="s">
        <v>109</v>
      </c>
      <c r="N27" s="8">
        <v>145000</v>
      </c>
    </row>
    <row r="28" spans="1:14" ht="43.5" customHeight="1">
      <c r="A28" s="17" t="s">
        <v>20</v>
      </c>
      <c r="B28" s="17">
        <v>3213</v>
      </c>
      <c r="C28" s="16" t="s">
        <v>35</v>
      </c>
      <c r="D28" s="13">
        <v>20000</v>
      </c>
      <c r="E28" s="13"/>
      <c r="F28" s="13">
        <v>14630</v>
      </c>
      <c r="G28" s="6">
        <v>20000</v>
      </c>
      <c r="H28" s="6">
        <v>20000</v>
      </c>
      <c r="I28" s="6">
        <v>20000</v>
      </c>
      <c r="J28" s="6">
        <v>26700</v>
      </c>
      <c r="K28" s="6">
        <v>30000</v>
      </c>
      <c r="L28" s="52">
        <v>28836</v>
      </c>
      <c r="M28" s="19" t="s">
        <v>168</v>
      </c>
      <c r="N28" s="57" t="s">
        <v>158</v>
      </c>
    </row>
    <row r="29" spans="1:14" ht="11.25">
      <c r="A29" s="17" t="s">
        <v>22</v>
      </c>
      <c r="B29" s="17">
        <v>3221</v>
      </c>
      <c r="C29" s="16" t="s">
        <v>36</v>
      </c>
      <c r="D29" s="13">
        <v>240000</v>
      </c>
      <c r="E29" s="13"/>
      <c r="F29" s="13">
        <v>163582.81</v>
      </c>
      <c r="G29" s="6">
        <v>400000</v>
      </c>
      <c r="H29" s="6">
        <v>400000</v>
      </c>
      <c r="I29" s="6">
        <v>350000</v>
      </c>
      <c r="J29" s="6">
        <v>240000</v>
      </c>
      <c r="K29" s="6">
        <v>240000</v>
      </c>
      <c r="L29" s="52">
        <v>185444.13</v>
      </c>
      <c r="M29" s="19" t="s">
        <v>136</v>
      </c>
      <c r="N29" s="8">
        <v>20000</v>
      </c>
    </row>
    <row r="30" spans="1:14" ht="11.25">
      <c r="A30" s="17" t="s">
        <v>37</v>
      </c>
      <c r="B30" s="17">
        <v>3222</v>
      </c>
      <c r="C30" s="16" t="s">
        <v>128</v>
      </c>
      <c r="D30" s="13"/>
      <c r="E30" s="13"/>
      <c r="F30" s="13"/>
      <c r="G30" s="6"/>
      <c r="H30" s="6"/>
      <c r="I30" s="6">
        <v>50000</v>
      </c>
      <c r="J30" s="6">
        <v>40000</v>
      </c>
      <c r="K30" s="6">
        <v>40000</v>
      </c>
      <c r="L30" s="52">
        <v>27520.97</v>
      </c>
      <c r="M30" s="44" t="s">
        <v>137</v>
      </c>
      <c r="N30" s="8">
        <v>36000</v>
      </c>
    </row>
    <row r="31" spans="1:14" ht="22.5">
      <c r="A31" s="17" t="s">
        <v>39</v>
      </c>
      <c r="B31" s="17">
        <v>3223</v>
      </c>
      <c r="C31" s="16" t="s">
        <v>38</v>
      </c>
      <c r="D31" s="13">
        <v>500000</v>
      </c>
      <c r="E31" s="13"/>
      <c r="F31" s="13">
        <v>353491.81</v>
      </c>
      <c r="G31" s="6">
        <v>450000</v>
      </c>
      <c r="H31" s="6">
        <v>450000</v>
      </c>
      <c r="I31" s="6">
        <v>450000</v>
      </c>
      <c r="J31" s="6">
        <v>450000</v>
      </c>
      <c r="K31" s="62">
        <v>420000</v>
      </c>
      <c r="L31" s="52">
        <v>286968.79</v>
      </c>
      <c r="M31" s="19" t="s">
        <v>169</v>
      </c>
      <c r="N31" s="8" t="s">
        <v>156</v>
      </c>
    </row>
    <row r="32" spans="1:14" ht="11.25">
      <c r="A32" s="17">
        <v>11</v>
      </c>
      <c r="B32" s="17">
        <v>3224</v>
      </c>
      <c r="C32" s="16" t="s">
        <v>40</v>
      </c>
      <c r="D32" s="13">
        <v>30000</v>
      </c>
      <c r="E32" s="13"/>
      <c r="F32" s="13">
        <v>55309.73</v>
      </c>
      <c r="G32" s="4">
        <v>10000</v>
      </c>
      <c r="H32" s="4">
        <v>10000</v>
      </c>
      <c r="I32" s="4">
        <v>10000</v>
      </c>
      <c r="J32" s="4">
        <v>10000</v>
      </c>
      <c r="K32" s="4">
        <v>13000</v>
      </c>
      <c r="L32" s="50">
        <v>9945.18</v>
      </c>
      <c r="M32" s="19" t="s">
        <v>108</v>
      </c>
      <c r="N32" s="8">
        <v>-460.68</v>
      </c>
    </row>
    <row r="33" spans="1:13" ht="22.5">
      <c r="A33" s="17" t="s">
        <v>43</v>
      </c>
      <c r="B33" s="17">
        <v>3225</v>
      </c>
      <c r="C33" s="16" t="s">
        <v>42</v>
      </c>
      <c r="D33" s="13">
        <v>20000</v>
      </c>
      <c r="E33" s="13"/>
      <c r="F33" s="13">
        <v>9633.83</v>
      </c>
      <c r="G33" s="4">
        <v>20000</v>
      </c>
      <c r="H33" s="4">
        <v>20000</v>
      </c>
      <c r="I33" s="4">
        <v>31000</v>
      </c>
      <c r="J33" s="4">
        <v>20000</v>
      </c>
      <c r="K33" s="4">
        <v>20000</v>
      </c>
      <c r="L33" s="50">
        <v>13136.78</v>
      </c>
      <c r="M33" s="19" t="s">
        <v>138</v>
      </c>
    </row>
    <row r="34" spans="1:13" ht="11.25">
      <c r="A34" s="17">
        <v>13</v>
      </c>
      <c r="B34" s="17">
        <v>3227</v>
      </c>
      <c r="C34" s="16" t="s">
        <v>44</v>
      </c>
      <c r="D34" s="13"/>
      <c r="E34" s="13"/>
      <c r="F34" s="13"/>
      <c r="G34" s="4">
        <v>10000</v>
      </c>
      <c r="H34" s="4">
        <v>10000</v>
      </c>
      <c r="I34" s="4">
        <v>10000</v>
      </c>
      <c r="J34" s="4">
        <v>4000</v>
      </c>
      <c r="K34" s="4">
        <v>5000</v>
      </c>
      <c r="L34" s="50">
        <v>4414.56</v>
      </c>
      <c r="M34" s="19" t="s">
        <v>109</v>
      </c>
    </row>
    <row r="35" spans="1:14" ht="22.5">
      <c r="A35" s="17" t="s">
        <v>47</v>
      </c>
      <c r="B35" s="17">
        <v>3231</v>
      </c>
      <c r="C35" s="16" t="s">
        <v>46</v>
      </c>
      <c r="D35" s="13">
        <v>100000</v>
      </c>
      <c r="E35" s="13"/>
      <c r="F35" s="13">
        <v>72587.94</v>
      </c>
      <c r="G35" s="6">
        <v>110000</v>
      </c>
      <c r="H35" s="6">
        <v>110000</v>
      </c>
      <c r="I35" s="6">
        <v>110000</v>
      </c>
      <c r="J35" s="6">
        <v>110000</v>
      </c>
      <c r="K35" s="6">
        <v>110000</v>
      </c>
      <c r="L35" s="52">
        <v>73695.12</v>
      </c>
      <c r="M35" s="19" t="s">
        <v>170</v>
      </c>
      <c r="N35" s="8" t="s">
        <v>146</v>
      </c>
    </row>
    <row r="36" spans="1:14" ht="78" customHeight="1">
      <c r="A36" s="17" t="s">
        <v>49</v>
      </c>
      <c r="B36" s="17">
        <v>3232</v>
      </c>
      <c r="C36" s="16" t="s">
        <v>48</v>
      </c>
      <c r="D36" s="13">
        <v>263000</v>
      </c>
      <c r="E36" s="13"/>
      <c r="F36" s="13">
        <v>181195.46</v>
      </c>
      <c r="G36" s="6">
        <v>500000</v>
      </c>
      <c r="H36" s="6">
        <v>500000</v>
      </c>
      <c r="I36" s="6">
        <v>407000</v>
      </c>
      <c r="J36" s="6">
        <v>350000</v>
      </c>
      <c r="K36" s="6">
        <v>370000</v>
      </c>
      <c r="L36" s="52">
        <v>245178.99</v>
      </c>
      <c r="M36" s="19" t="s">
        <v>171</v>
      </c>
      <c r="N36" s="8" t="s">
        <v>162</v>
      </c>
    </row>
    <row r="37" spans="1:13" ht="11.25">
      <c r="A37" s="17">
        <v>16</v>
      </c>
      <c r="B37" s="17">
        <v>3233</v>
      </c>
      <c r="C37" s="16" t="s">
        <v>50</v>
      </c>
      <c r="D37" s="13">
        <v>2000</v>
      </c>
      <c r="E37" s="13"/>
      <c r="F37" s="13">
        <v>610</v>
      </c>
      <c r="G37" s="4">
        <v>3000</v>
      </c>
      <c r="H37" s="4">
        <v>3000</v>
      </c>
      <c r="I37" s="4">
        <v>3000</v>
      </c>
      <c r="J37" s="4">
        <v>3000</v>
      </c>
      <c r="K37" s="4">
        <v>3000</v>
      </c>
      <c r="L37" s="50">
        <v>1314.4</v>
      </c>
      <c r="M37" s="19" t="s">
        <v>109</v>
      </c>
    </row>
    <row r="38" spans="1:14" ht="22.5">
      <c r="A38" s="17" t="s">
        <v>52</v>
      </c>
      <c r="B38" s="17">
        <v>3234</v>
      </c>
      <c r="C38" s="16" t="s">
        <v>51</v>
      </c>
      <c r="D38" s="13">
        <v>140000</v>
      </c>
      <c r="E38" s="13"/>
      <c r="F38" s="13">
        <v>87685.33</v>
      </c>
      <c r="G38" s="6">
        <v>100000</v>
      </c>
      <c r="H38" s="6">
        <v>100000</v>
      </c>
      <c r="I38" s="6">
        <v>100000</v>
      </c>
      <c r="J38" s="6">
        <v>90000</v>
      </c>
      <c r="K38" s="6">
        <v>95000</v>
      </c>
      <c r="L38" s="52">
        <v>71018.56</v>
      </c>
      <c r="M38" s="20" t="s">
        <v>172</v>
      </c>
      <c r="N38" s="8" t="s">
        <v>147</v>
      </c>
    </row>
    <row r="39" spans="1:13" ht="11.25">
      <c r="A39" s="17" t="s">
        <v>54</v>
      </c>
      <c r="B39" s="17">
        <v>3235</v>
      </c>
      <c r="C39" s="16" t="s">
        <v>106</v>
      </c>
      <c r="D39" s="13"/>
      <c r="E39" s="13"/>
      <c r="F39" s="13"/>
      <c r="G39" s="6">
        <v>4000</v>
      </c>
      <c r="H39" s="6">
        <v>4000</v>
      </c>
      <c r="I39" s="6">
        <v>4000</v>
      </c>
      <c r="J39" s="6">
        <v>6000</v>
      </c>
      <c r="K39" s="6">
        <v>5000</v>
      </c>
      <c r="L39" s="52">
        <v>3618.37</v>
      </c>
      <c r="M39" s="20" t="s">
        <v>173</v>
      </c>
    </row>
    <row r="40" spans="1:14" ht="22.5">
      <c r="A40" s="17" t="s">
        <v>56</v>
      </c>
      <c r="B40" s="17">
        <v>3236</v>
      </c>
      <c r="C40" s="16" t="s">
        <v>53</v>
      </c>
      <c r="D40" s="13">
        <v>500000</v>
      </c>
      <c r="E40" s="13"/>
      <c r="F40" s="13">
        <v>423315.25</v>
      </c>
      <c r="G40" s="6">
        <v>400000</v>
      </c>
      <c r="H40" s="6">
        <v>400000</v>
      </c>
      <c r="I40" s="6">
        <v>400000</v>
      </c>
      <c r="J40" s="6">
        <v>400000</v>
      </c>
      <c r="K40" s="62">
        <v>415000</v>
      </c>
      <c r="L40" s="52">
        <v>316362.04</v>
      </c>
      <c r="M40" s="19" t="s">
        <v>174</v>
      </c>
      <c r="N40" s="8" t="s">
        <v>148</v>
      </c>
    </row>
    <row r="41" spans="1:14" ht="45">
      <c r="A41" s="17" t="s">
        <v>119</v>
      </c>
      <c r="B41" s="17">
        <v>3237</v>
      </c>
      <c r="C41" s="16" t="s">
        <v>55</v>
      </c>
      <c r="D41" s="13">
        <v>40000</v>
      </c>
      <c r="E41" s="13"/>
      <c r="F41" s="13">
        <v>31632.29</v>
      </c>
      <c r="G41" s="4">
        <v>301300</v>
      </c>
      <c r="H41" s="4">
        <v>301300</v>
      </c>
      <c r="I41" s="4">
        <v>301300</v>
      </c>
      <c r="J41" s="4">
        <v>310000</v>
      </c>
      <c r="K41" s="4">
        <v>295000</v>
      </c>
      <c r="L41" s="50">
        <v>213973.13</v>
      </c>
      <c r="M41" s="19" t="s">
        <v>175</v>
      </c>
      <c r="N41" s="8" t="s">
        <v>165</v>
      </c>
    </row>
    <row r="42" spans="1:15" ht="29.25" customHeight="1">
      <c r="A42" s="17" t="s">
        <v>59</v>
      </c>
      <c r="B42" s="17">
        <v>3238</v>
      </c>
      <c r="C42" s="16" t="s">
        <v>130</v>
      </c>
      <c r="D42" s="13"/>
      <c r="E42" s="13"/>
      <c r="F42" s="13"/>
      <c r="G42" s="4"/>
      <c r="H42" s="4"/>
      <c r="I42" s="4">
        <v>93000</v>
      </c>
      <c r="J42" s="4">
        <v>75000</v>
      </c>
      <c r="K42" s="4">
        <v>110000</v>
      </c>
      <c r="L42" s="50">
        <v>66090.34</v>
      </c>
      <c r="M42" s="19" t="s">
        <v>187</v>
      </c>
      <c r="N42" s="8" t="s">
        <v>150</v>
      </c>
      <c r="O42" s="8" t="s">
        <v>149</v>
      </c>
    </row>
    <row r="43" spans="1:14" ht="33.75" customHeight="1">
      <c r="A43" s="17" t="s">
        <v>61</v>
      </c>
      <c r="B43" s="17">
        <v>3239</v>
      </c>
      <c r="C43" s="16" t="s">
        <v>57</v>
      </c>
      <c r="D43" s="13">
        <v>10000</v>
      </c>
      <c r="E43" s="13"/>
      <c r="F43" s="13">
        <v>11406.66</v>
      </c>
      <c r="G43" s="4">
        <v>70000</v>
      </c>
      <c r="H43" s="4">
        <v>70000</v>
      </c>
      <c r="I43" s="4">
        <v>93000</v>
      </c>
      <c r="J43" s="4">
        <v>93000</v>
      </c>
      <c r="K43" s="4">
        <v>78000</v>
      </c>
      <c r="L43" s="50">
        <v>47809.84</v>
      </c>
      <c r="M43" s="19" t="s">
        <v>188</v>
      </c>
      <c r="N43" s="8" t="s">
        <v>151</v>
      </c>
    </row>
    <row r="44" spans="1:14" ht="11.25">
      <c r="A44" s="17" t="s">
        <v>63</v>
      </c>
      <c r="B44" s="17">
        <v>3241</v>
      </c>
      <c r="C44" s="16" t="s">
        <v>89</v>
      </c>
      <c r="D44" s="13"/>
      <c r="E44" s="13"/>
      <c r="F44" s="13"/>
      <c r="G44" s="4">
        <v>8500</v>
      </c>
      <c r="H44" s="4">
        <v>8500</v>
      </c>
      <c r="I44" s="4">
        <v>8500</v>
      </c>
      <c r="J44" s="4">
        <v>7100</v>
      </c>
      <c r="K44" s="4">
        <v>7100</v>
      </c>
      <c r="L44" s="50">
        <v>1999.75</v>
      </c>
      <c r="M44" s="19" t="s">
        <v>110</v>
      </c>
      <c r="N44" s="8" t="s">
        <v>152</v>
      </c>
    </row>
    <row r="45" spans="1:14" ht="11.25">
      <c r="A45" s="17" t="s">
        <v>66</v>
      </c>
      <c r="B45" s="17">
        <v>3291</v>
      </c>
      <c r="C45" s="16" t="s">
        <v>58</v>
      </c>
      <c r="D45" s="13">
        <v>120000</v>
      </c>
      <c r="E45" s="13"/>
      <c r="F45" s="13">
        <v>100367.4</v>
      </c>
      <c r="G45" s="4">
        <v>72000</v>
      </c>
      <c r="H45" s="4">
        <v>72000</v>
      </c>
      <c r="I45" s="4">
        <v>72000</v>
      </c>
      <c r="J45" s="4">
        <v>72000</v>
      </c>
      <c r="K45" s="4">
        <v>73000</v>
      </c>
      <c r="L45" s="50">
        <v>54177.48</v>
      </c>
      <c r="M45" s="19" t="s">
        <v>109</v>
      </c>
      <c r="N45" s="8" t="s">
        <v>153</v>
      </c>
    </row>
    <row r="46" spans="1:14" ht="24" customHeight="1">
      <c r="A46" s="17" t="s">
        <v>69</v>
      </c>
      <c r="B46" s="17">
        <v>3292</v>
      </c>
      <c r="C46" s="16" t="s">
        <v>60</v>
      </c>
      <c r="D46" s="13">
        <v>40000</v>
      </c>
      <c r="E46" s="13"/>
      <c r="F46" s="13">
        <v>21258.26</v>
      </c>
      <c r="G46" s="4">
        <v>60000</v>
      </c>
      <c r="H46" s="4">
        <v>60000</v>
      </c>
      <c r="I46" s="4">
        <v>60000</v>
      </c>
      <c r="J46" s="4">
        <v>60000</v>
      </c>
      <c r="K46" s="4">
        <v>63000</v>
      </c>
      <c r="L46" s="50">
        <v>25766.08</v>
      </c>
      <c r="M46" s="19" t="s">
        <v>176</v>
      </c>
      <c r="N46" s="8" t="s">
        <v>154</v>
      </c>
    </row>
    <row r="47" spans="1:13" ht="11.25">
      <c r="A47" s="17" t="s">
        <v>71</v>
      </c>
      <c r="B47" s="17">
        <v>3293</v>
      </c>
      <c r="C47" s="16" t="s">
        <v>62</v>
      </c>
      <c r="D47" s="13">
        <v>10000</v>
      </c>
      <c r="E47" s="13"/>
      <c r="F47" s="13">
        <v>2047.58</v>
      </c>
      <c r="G47" s="4">
        <v>20000</v>
      </c>
      <c r="H47" s="4">
        <v>20000</v>
      </c>
      <c r="I47" s="4">
        <v>20000</v>
      </c>
      <c r="J47" s="4">
        <v>20000</v>
      </c>
      <c r="K47" s="4">
        <v>20000</v>
      </c>
      <c r="L47" s="50">
        <v>6728.23</v>
      </c>
      <c r="M47" s="19" t="s">
        <v>109</v>
      </c>
    </row>
    <row r="48" spans="1:13" ht="11.25">
      <c r="A48" s="17" t="s">
        <v>73</v>
      </c>
      <c r="B48" s="17">
        <v>3294</v>
      </c>
      <c r="C48" s="16" t="s">
        <v>64</v>
      </c>
      <c r="D48" s="13">
        <v>2000</v>
      </c>
      <c r="E48" s="13"/>
      <c r="F48" s="13">
        <v>780.8</v>
      </c>
      <c r="G48" s="4">
        <v>1500</v>
      </c>
      <c r="H48" s="4">
        <v>1500</v>
      </c>
      <c r="I48" s="4">
        <v>1500</v>
      </c>
      <c r="J48" s="4">
        <v>1500</v>
      </c>
      <c r="K48" s="4">
        <v>500</v>
      </c>
      <c r="L48" s="50">
        <v>0</v>
      </c>
      <c r="M48" s="19" t="s">
        <v>109</v>
      </c>
    </row>
    <row r="49" spans="1:13" ht="11.25">
      <c r="A49" s="17" t="s">
        <v>74</v>
      </c>
      <c r="B49" s="17">
        <v>3295</v>
      </c>
      <c r="C49" s="16" t="s">
        <v>99</v>
      </c>
      <c r="D49" s="13"/>
      <c r="E49" s="13"/>
      <c r="F49" s="13"/>
      <c r="G49" s="4">
        <v>15000</v>
      </c>
      <c r="H49" s="4">
        <v>15000</v>
      </c>
      <c r="I49" s="4">
        <v>15000</v>
      </c>
      <c r="J49" s="4">
        <v>10000</v>
      </c>
      <c r="K49" s="4">
        <v>7000</v>
      </c>
      <c r="L49" s="50">
        <v>5276.2</v>
      </c>
      <c r="M49" s="19" t="s">
        <v>111</v>
      </c>
    </row>
    <row r="50" spans="1:13" ht="11.25">
      <c r="A50" s="17" t="s">
        <v>83</v>
      </c>
      <c r="B50" s="17">
        <v>3299</v>
      </c>
      <c r="C50" s="16" t="s">
        <v>107</v>
      </c>
      <c r="D50" s="13"/>
      <c r="E50" s="13"/>
      <c r="F50" s="13"/>
      <c r="G50" s="4">
        <v>5000</v>
      </c>
      <c r="H50" s="4">
        <v>5000</v>
      </c>
      <c r="I50" s="4">
        <v>20000</v>
      </c>
      <c r="J50" s="4">
        <v>20000</v>
      </c>
      <c r="K50" s="4">
        <v>10000</v>
      </c>
      <c r="L50" s="50">
        <v>1676.72</v>
      </c>
      <c r="M50" s="19" t="s">
        <v>185</v>
      </c>
    </row>
    <row r="51" spans="1:13" s="38" customFormat="1" ht="11.25">
      <c r="A51" s="17"/>
      <c r="B51" s="33"/>
      <c r="C51" s="58" t="s">
        <v>65</v>
      </c>
      <c r="D51" s="35"/>
      <c r="E51" s="35"/>
      <c r="F51" s="35"/>
      <c r="G51" s="36">
        <f>SUM(G52:G54)</f>
        <v>114000</v>
      </c>
      <c r="H51" s="36">
        <f>SUM(H52:H54)</f>
        <v>114000</v>
      </c>
      <c r="I51" s="36">
        <f>SUM(I52:I55)</f>
        <v>121000</v>
      </c>
      <c r="J51" s="36">
        <f>SUM(J52:J55)</f>
        <v>135000</v>
      </c>
      <c r="K51" s="54">
        <f>SUM(K52:K55)</f>
        <v>115200</v>
      </c>
      <c r="L51" s="54">
        <f>SUM(L52:L55)</f>
        <v>100050.37</v>
      </c>
      <c r="M51" s="37"/>
    </row>
    <row r="52" spans="1:14" ht="11.25">
      <c r="A52" s="17" t="s">
        <v>84</v>
      </c>
      <c r="B52" s="17">
        <v>3431</v>
      </c>
      <c r="C52" s="16" t="s">
        <v>67</v>
      </c>
      <c r="D52" s="13">
        <v>10000</v>
      </c>
      <c r="E52" s="13"/>
      <c r="F52" s="13">
        <v>6933.76</v>
      </c>
      <c r="G52" s="4">
        <v>8000</v>
      </c>
      <c r="H52" s="4">
        <v>8000</v>
      </c>
      <c r="I52" s="4">
        <v>8000</v>
      </c>
      <c r="J52" s="4">
        <v>7800</v>
      </c>
      <c r="K52" s="63">
        <v>8200</v>
      </c>
      <c r="L52" s="50">
        <v>5198.98</v>
      </c>
      <c r="M52" s="19" t="s">
        <v>109</v>
      </c>
      <c r="N52" s="8" t="s">
        <v>155</v>
      </c>
    </row>
    <row r="53" spans="1:13" ht="22.5">
      <c r="A53" s="17" t="s">
        <v>98</v>
      </c>
      <c r="B53" s="17">
        <v>3433</v>
      </c>
      <c r="C53" s="16" t="s">
        <v>90</v>
      </c>
      <c r="D53" s="13"/>
      <c r="E53" s="13"/>
      <c r="F53" s="13"/>
      <c r="G53" s="4">
        <v>1000</v>
      </c>
      <c r="H53" s="4">
        <v>1000</v>
      </c>
      <c r="I53" s="4">
        <v>1000</v>
      </c>
      <c r="J53" s="4">
        <v>60200</v>
      </c>
      <c r="K53" s="63">
        <v>60000</v>
      </c>
      <c r="L53" s="50">
        <v>59268.69</v>
      </c>
      <c r="M53" s="19" t="s">
        <v>177</v>
      </c>
    </row>
    <row r="54" spans="1:13" ht="11.25">
      <c r="A54" s="17" t="s">
        <v>120</v>
      </c>
      <c r="B54" s="17">
        <v>3434</v>
      </c>
      <c r="C54" s="16" t="s">
        <v>91</v>
      </c>
      <c r="D54" s="13"/>
      <c r="E54" s="13"/>
      <c r="F54" s="13"/>
      <c r="G54" s="4">
        <v>105000</v>
      </c>
      <c r="H54" s="4">
        <v>105000</v>
      </c>
      <c r="I54" s="4">
        <v>105000</v>
      </c>
      <c r="J54" s="4">
        <v>60000</v>
      </c>
      <c r="K54" s="4">
        <v>40000</v>
      </c>
      <c r="L54" s="50">
        <v>30958.06</v>
      </c>
      <c r="M54" s="19" t="s">
        <v>112</v>
      </c>
    </row>
    <row r="55" spans="1:13" ht="11.25">
      <c r="A55" s="17" t="s">
        <v>121</v>
      </c>
      <c r="B55" s="17">
        <v>3834</v>
      </c>
      <c r="C55" s="16" t="s">
        <v>134</v>
      </c>
      <c r="D55" s="13"/>
      <c r="E55" s="13"/>
      <c r="F55" s="13"/>
      <c r="G55" s="4"/>
      <c r="H55" s="4"/>
      <c r="I55" s="4">
        <v>7000</v>
      </c>
      <c r="J55" s="4">
        <v>7000</v>
      </c>
      <c r="K55" s="4">
        <v>7000</v>
      </c>
      <c r="L55" s="50">
        <v>4624.64</v>
      </c>
      <c r="M55" s="48" t="s">
        <v>109</v>
      </c>
    </row>
    <row r="56" spans="1:13" s="38" customFormat="1" ht="11.25">
      <c r="A56" s="17"/>
      <c r="B56" s="33"/>
      <c r="C56" s="58" t="s">
        <v>68</v>
      </c>
      <c r="D56" s="35"/>
      <c r="E56" s="35"/>
      <c r="F56" s="35">
        <f>SUM(F59:F62)</f>
        <v>199747.05</v>
      </c>
      <c r="G56" s="36">
        <f>SUM(G59:G63)</f>
        <v>551000</v>
      </c>
      <c r="H56" s="36">
        <f>SUM(H59:H63)</f>
        <v>551000</v>
      </c>
      <c r="I56" s="36">
        <f>SUM(I57:I63)</f>
        <v>506000</v>
      </c>
      <c r="J56" s="36">
        <f>SUM(J57:J63)</f>
        <v>465900</v>
      </c>
      <c r="K56" s="60">
        <f>SUM(K57:K63)</f>
        <v>487176</v>
      </c>
      <c r="L56" s="54">
        <f>SUM(L57:L63)</f>
        <v>283027.25</v>
      </c>
      <c r="M56" s="37"/>
    </row>
    <row r="57" spans="1:13" s="38" customFormat="1" ht="11.25">
      <c r="A57" s="17" t="s">
        <v>122</v>
      </c>
      <c r="B57" s="33">
        <v>4123</v>
      </c>
      <c r="C57" s="34" t="s">
        <v>129</v>
      </c>
      <c r="D57" s="35"/>
      <c r="E57" s="35"/>
      <c r="F57" s="35"/>
      <c r="G57" s="36"/>
      <c r="H57" s="36"/>
      <c r="I57" s="36">
        <v>10000</v>
      </c>
      <c r="J57" s="36">
        <v>10000</v>
      </c>
      <c r="K57" s="36">
        <v>8000</v>
      </c>
      <c r="L57" s="51"/>
      <c r="M57" s="37" t="s">
        <v>178</v>
      </c>
    </row>
    <row r="58" spans="1:13" s="38" customFormat="1" ht="11.25">
      <c r="A58" s="17"/>
      <c r="B58" s="33"/>
      <c r="C58" s="34"/>
      <c r="D58" s="35"/>
      <c r="E58" s="35"/>
      <c r="F58" s="35"/>
      <c r="G58" s="36"/>
      <c r="H58" s="36"/>
      <c r="I58" s="36"/>
      <c r="J58" s="36"/>
      <c r="K58" s="36"/>
      <c r="L58" s="51"/>
      <c r="M58" s="37"/>
    </row>
    <row r="59" spans="1:14" ht="36" customHeight="1">
      <c r="A59" s="17" t="s">
        <v>123</v>
      </c>
      <c r="B59" s="17">
        <v>4221</v>
      </c>
      <c r="C59" s="16" t="s">
        <v>70</v>
      </c>
      <c r="D59" s="13">
        <v>118000</v>
      </c>
      <c r="E59" s="13"/>
      <c r="F59" s="13">
        <v>76436.72</v>
      </c>
      <c r="G59" s="6">
        <v>80000</v>
      </c>
      <c r="H59" s="6">
        <v>80000</v>
      </c>
      <c r="I59" s="6">
        <v>70000</v>
      </c>
      <c r="J59" s="6">
        <v>70000</v>
      </c>
      <c r="K59" s="6">
        <v>30000</v>
      </c>
      <c r="L59" s="52">
        <v>10387.13</v>
      </c>
      <c r="M59" s="19" t="s">
        <v>179</v>
      </c>
      <c r="N59" s="8" t="s">
        <v>163</v>
      </c>
    </row>
    <row r="60" spans="1:13" ht="11.25">
      <c r="A60" s="17" t="s">
        <v>124</v>
      </c>
      <c r="B60" s="17">
        <v>4223</v>
      </c>
      <c r="C60" s="16" t="s">
        <v>92</v>
      </c>
      <c r="D60" s="13"/>
      <c r="E60" s="13"/>
      <c r="F60" s="13"/>
      <c r="G60" s="6">
        <v>44900</v>
      </c>
      <c r="H60" s="6">
        <v>44900</v>
      </c>
      <c r="I60" s="6">
        <v>19900</v>
      </c>
      <c r="J60" s="6">
        <v>19900</v>
      </c>
      <c r="K60" s="6">
        <v>7000</v>
      </c>
      <c r="L60" s="52">
        <v>3224</v>
      </c>
      <c r="M60" s="19" t="s">
        <v>180</v>
      </c>
    </row>
    <row r="61" spans="1:14" ht="51.75" customHeight="1">
      <c r="A61" s="17" t="s">
        <v>131</v>
      </c>
      <c r="B61" s="17">
        <v>4224</v>
      </c>
      <c r="C61" s="16" t="s">
        <v>72</v>
      </c>
      <c r="D61" s="13">
        <v>354000</v>
      </c>
      <c r="E61" s="13"/>
      <c r="F61" s="13">
        <v>123310.33</v>
      </c>
      <c r="G61" s="6">
        <v>391600</v>
      </c>
      <c r="H61" s="6">
        <v>391600</v>
      </c>
      <c r="I61" s="6">
        <v>226100</v>
      </c>
      <c r="J61" s="6">
        <v>204000</v>
      </c>
      <c r="K61" s="59">
        <v>145200</v>
      </c>
      <c r="L61" s="52">
        <v>124375</v>
      </c>
      <c r="M61" s="19" t="s">
        <v>181</v>
      </c>
      <c r="N61" s="8" t="s">
        <v>157</v>
      </c>
    </row>
    <row r="62" spans="1:14" ht="30.75" customHeight="1">
      <c r="A62" s="17" t="s">
        <v>132</v>
      </c>
      <c r="B62" s="17">
        <v>4225</v>
      </c>
      <c r="C62" s="16" t="s">
        <v>97</v>
      </c>
      <c r="D62" s="13"/>
      <c r="E62" s="13"/>
      <c r="F62" s="13"/>
      <c r="G62" s="6">
        <v>5000</v>
      </c>
      <c r="H62" s="6">
        <v>5000</v>
      </c>
      <c r="I62" s="6">
        <v>30000</v>
      </c>
      <c r="J62" s="6">
        <v>40000</v>
      </c>
      <c r="K62" s="6">
        <v>60000</v>
      </c>
      <c r="L62" s="52">
        <v>23125</v>
      </c>
      <c r="M62" s="19" t="s">
        <v>182</v>
      </c>
      <c r="N62" s="8" t="s">
        <v>164</v>
      </c>
    </row>
    <row r="63" spans="1:13" ht="24.75" customHeight="1">
      <c r="A63" s="17" t="s">
        <v>133</v>
      </c>
      <c r="B63" s="17">
        <v>4511</v>
      </c>
      <c r="C63" s="16" t="s">
        <v>93</v>
      </c>
      <c r="D63" s="13"/>
      <c r="E63" s="13"/>
      <c r="F63" s="13"/>
      <c r="G63" s="6">
        <v>29500</v>
      </c>
      <c r="H63" s="6">
        <v>29500</v>
      </c>
      <c r="I63" s="6">
        <v>150000</v>
      </c>
      <c r="J63" s="6">
        <v>122000</v>
      </c>
      <c r="K63" s="6">
        <v>236976</v>
      </c>
      <c r="L63" s="52">
        <v>121916.12</v>
      </c>
      <c r="M63" s="19" t="s">
        <v>161</v>
      </c>
    </row>
    <row r="64" spans="1:13" s="25" customFormat="1" ht="11.25">
      <c r="A64" s="27"/>
      <c r="B64" s="22"/>
      <c r="C64" s="22" t="s">
        <v>25</v>
      </c>
      <c r="D64" s="24">
        <f>SUM(D22:D62)</f>
        <v>2789000</v>
      </c>
      <c r="E64" s="24">
        <f>SUM(E22:E62)</f>
        <v>0</v>
      </c>
      <c r="F64" s="24">
        <f>F20+F25+F56</f>
        <v>1933063.5</v>
      </c>
      <c r="G64" s="21">
        <f aca="true" t="shared" si="2" ref="G64:L64">G20+G25+G51+G56</f>
        <v>8477300</v>
      </c>
      <c r="H64" s="21">
        <f t="shared" si="2"/>
        <v>8477300</v>
      </c>
      <c r="I64" s="21">
        <f t="shared" si="2"/>
        <v>8488300</v>
      </c>
      <c r="J64" s="21">
        <f t="shared" si="2"/>
        <v>8206200</v>
      </c>
      <c r="K64" s="61">
        <f t="shared" si="2"/>
        <v>8351676</v>
      </c>
      <c r="L64" s="55">
        <f t="shared" si="2"/>
        <v>5829072.630000001</v>
      </c>
      <c r="M64" s="22"/>
    </row>
    <row r="65" spans="1:13" s="25" customFormat="1" ht="11.25">
      <c r="A65" s="31"/>
      <c r="B65" s="27"/>
      <c r="C65" s="27"/>
      <c r="D65" s="28"/>
      <c r="E65" s="28"/>
      <c r="F65" s="28"/>
      <c r="G65" s="29"/>
      <c r="H65" s="29"/>
      <c r="I65" s="29"/>
      <c r="J65" s="29"/>
      <c r="K65" s="29"/>
      <c r="L65" s="29"/>
      <c r="M65" s="27"/>
    </row>
    <row r="66" spans="2:12" ht="11.25">
      <c r="B66" s="7">
        <v>9221</v>
      </c>
      <c r="C66" s="8" t="s">
        <v>75</v>
      </c>
      <c r="D66" s="9">
        <v>1018905.82</v>
      </c>
      <c r="G66" s="26">
        <v>3271923.38</v>
      </c>
      <c r="H66" s="26"/>
      <c r="I66" s="26">
        <v>3271923.38</v>
      </c>
      <c r="J66" s="26"/>
      <c r="K66" s="26"/>
      <c r="L66" s="26"/>
    </row>
    <row r="67" spans="7:12" ht="11.25" hidden="1">
      <c r="G67" s="26"/>
      <c r="H67" s="26"/>
      <c r="I67" s="26"/>
      <c r="J67" s="26"/>
      <c r="K67" s="26"/>
      <c r="L67" s="26"/>
    </row>
    <row r="68" ht="11.25" hidden="1"/>
    <row r="69" spans="2:13" ht="11.25">
      <c r="B69" s="7" t="s">
        <v>0</v>
      </c>
      <c r="C69" s="7" t="s">
        <v>76</v>
      </c>
      <c r="G69" s="8"/>
      <c r="H69" s="8"/>
      <c r="I69" s="8"/>
      <c r="J69" s="8"/>
      <c r="K69" s="8"/>
      <c r="L69" s="8"/>
      <c r="M69" s="1"/>
    </row>
    <row r="70" spans="2:13" ht="12.75">
      <c r="B70" s="71" t="s">
        <v>15</v>
      </c>
      <c r="C70" s="72" t="s">
        <v>77</v>
      </c>
      <c r="D70" s="73"/>
      <c r="E70" s="72"/>
      <c r="F70" s="72"/>
      <c r="G70" s="72"/>
      <c r="H70" s="72"/>
      <c r="I70" s="67" t="s">
        <v>117</v>
      </c>
      <c r="J70" s="76" t="s">
        <v>118</v>
      </c>
      <c r="K70" s="77"/>
      <c r="L70" s="77"/>
      <c r="M70" s="77"/>
    </row>
    <row r="71" spans="2:13" ht="12.75">
      <c r="B71" s="71" t="s">
        <v>18</v>
      </c>
      <c r="C71" s="72" t="s">
        <v>78</v>
      </c>
      <c r="D71" s="73"/>
      <c r="E71" s="72"/>
      <c r="F71" s="72"/>
      <c r="G71" s="72"/>
      <c r="H71" s="72"/>
      <c r="I71" s="68" t="s">
        <v>81</v>
      </c>
      <c r="J71" s="76" t="s">
        <v>86</v>
      </c>
      <c r="K71" s="77"/>
      <c r="L71" s="77"/>
      <c r="M71" s="77"/>
    </row>
    <row r="72" spans="1:15" s="30" customFormat="1" ht="11.25">
      <c r="A72" s="31"/>
      <c r="B72" s="71" t="s">
        <v>85</v>
      </c>
      <c r="C72" s="72" t="s">
        <v>94</v>
      </c>
      <c r="D72" s="73"/>
      <c r="E72" s="72"/>
      <c r="F72" s="72"/>
      <c r="G72" s="72"/>
      <c r="H72" s="72"/>
      <c r="I72" s="68" t="s">
        <v>23</v>
      </c>
      <c r="J72" s="14" t="s">
        <v>80</v>
      </c>
      <c r="K72" s="13"/>
      <c r="L72" s="14"/>
      <c r="M72" s="47"/>
      <c r="N72" s="8"/>
      <c r="O72" s="8"/>
    </row>
    <row r="73" spans="1:13" s="30" customFormat="1" ht="11.25">
      <c r="A73" s="31"/>
      <c r="B73" s="71" t="s">
        <v>125</v>
      </c>
      <c r="C73" s="72" t="s">
        <v>95</v>
      </c>
      <c r="D73" s="73"/>
      <c r="E73" s="72"/>
      <c r="F73" s="72"/>
      <c r="G73" s="72"/>
      <c r="H73" s="72"/>
      <c r="I73" s="8"/>
      <c r="J73" s="8"/>
      <c r="K73" s="8"/>
      <c r="L73" s="8"/>
      <c r="M73" s="3"/>
    </row>
    <row r="74" spans="1:13" s="30" customFormat="1" ht="12.75">
      <c r="A74" s="31"/>
      <c r="B74" s="71" t="s">
        <v>8</v>
      </c>
      <c r="C74" s="78" t="s">
        <v>79</v>
      </c>
      <c r="D74" s="79"/>
      <c r="E74" s="79"/>
      <c r="F74" s="79"/>
      <c r="G74" s="79"/>
      <c r="H74" s="80"/>
      <c r="I74" s="8"/>
      <c r="J74" s="8"/>
      <c r="K74" s="8"/>
      <c r="L74" s="8"/>
      <c r="M74" s="3"/>
    </row>
    <row r="75" spans="1:13" s="30" customFormat="1" ht="11.25">
      <c r="A75" s="31"/>
      <c r="B75" s="71" t="s">
        <v>105</v>
      </c>
      <c r="C75" s="72" t="s">
        <v>113</v>
      </c>
      <c r="D75" s="73"/>
      <c r="E75" s="72"/>
      <c r="F75" s="72"/>
      <c r="G75" s="72"/>
      <c r="H75" s="72"/>
      <c r="I75" s="8"/>
      <c r="J75" s="8"/>
      <c r="K75" s="8"/>
      <c r="L75" s="8"/>
      <c r="M75" s="3"/>
    </row>
    <row r="76" spans="1:13" s="30" customFormat="1" ht="11.25">
      <c r="A76" s="31"/>
      <c r="B76" s="71" t="s">
        <v>104</v>
      </c>
      <c r="C76" s="72" t="s">
        <v>114</v>
      </c>
      <c r="D76" s="73"/>
      <c r="E76" s="72"/>
      <c r="F76" s="72"/>
      <c r="G76" s="72"/>
      <c r="H76" s="72"/>
      <c r="I76" s="8"/>
      <c r="J76" s="8"/>
      <c r="K76" s="8"/>
      <c r="L76" s="8"/>
      <c r="M76" s="3"/>
    </row>
    <row r="77" spans="1:13" s="30" customFormat="1" ht="11.25">
      <c r="A77" s="31"/>
      <c r="B77" s="74" t="s">
        <v>102</v>
      </c>
      <c r="C77" s="72" t="s">
        <v>115</v>
      </c>
      <c r="D77" s="73"/>
      <c r="E77" s="72"/>
      <c r="F77" s="72"/>
      <c r="G77" s="72"/>
      <c r="H77" s="72"/>
      <c r="I77" s="8"/>
      <c r="J77" s="8"/>
      <c r="K77" s="8"/>
      <c r="L77" s="8"/>
      <c r="M77" s="3"/>
    </row>
    <row r="78" spans="1:13" s="30" customFormat="1" ht="11.25">
      <c r="A78" s="31"/>
      <c r="B78" s="75" t="s">
        <v>103</v>
      </c>
      <c r="C78" s="72" t="s">
        <v>116</v>
      </c>
      <c r="D78" s="73"/>
      <c r="E78" s="72"/>
      <c r="F78" s="72"/>
      <c r="G78" s="72"/>
      <c r="H78" s="72"/>
      <c r="I78" s="8"/>
      <c r="J78" s="8"/>
      <c r="K78" s="8"/>
      <c r="L78" s="8"/>
      <c r="M78" s="3"/>
    </row>
    <row r="79" spans="1:13" s="30" customFormat="1" ht="11.25">
      <c r="A79" s="31"/>
      <c r="B79" s="66"/>
      <c r="C79" s="8"/>
      <c r="D79" s="69"/>
      <c r="E79" s="70"/>
      <c r="F79" s="64"/>
      <c r="G79" s="8"/>
      <c r="H79" s="8"/>
      <c r="I79" s="8"/>
      <c r="J79" s="8"/>
      <c r="K79" s="8"/>
      <c r="L79" s="8"/>
      <c r="M79" s="3"/>
    </row>
    <row r="80" spans="1:13" s="30" customFormat="1" ht="11.25">
      <c r="A80" s="31"/>
      <c r="B80" s="7"/>
      <c r="C80" s="8"/>
      <c r="D80" s="65"/>
      <c r="E80" s="14"/>
      <c r="F80" s="47"/>
      <c r="G80" s="8"/>
      <c r="H80" s="8"/>
      <c r="I80" s="8"/>
      <c r="J80" s="8"/>
      <c r="K80" s="8"/>
      <c r="L80" s="8"/>
      <c r="M80" s="3"/>
    </row>
    <row r="81" spans="1:13" s="30" customFormat="1" ht="11.25">
      <c r="A81" s="31"/>
      <c r="B81" s="7"/>
      <c r="C81" s="8"/>
      <c r="D81" s="65"/>
      <c r="E81" s="14"/>
      <c r="F81" s="47"/>
      <c r="G81" s="8"/>
      <c r="H81" s="8"/>
      <c r="I81" s="8"/>
      <c r="J81" s="8"/>
      <c r="K81" s="8"/>
      <c r="L81" s="8"/>
      <c r="M81" s="1"/>
    </row>
  </sheetData>
  <sheetProtection selectLockedCells="1" selectUnlockedCells="1"/>
  <mergeCells count="3">
    <mergeCell ref="J70:M70"/>
    <mergeCell ref="J71:M71"/>
    <mergeCell ref="C74:H74"/>
  </mergeCells>
  <printOptions/>
  <pageMargins left="0.5" right="0.28" top="0.7" bottom="0.71" header="0.5118055555555555" footer="0.511805555555555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 3</dc:creator>
  <cp:keywords/>
  <dc:description/>
  <cp:lastModifiedBy>Windows korisnik</cp:lastModifiedBy>
  <cp:lastPrinted>2017-12-14T08:42:42Z</cp:lastPrinted>
  <dcterms:created xsi:type="dcterms:W3CDTF">2015-11-18T10:33:01Z</dcterms:created>
  <dcterms:modified xsi:type="dcterms:W3CDTF">2017-12-14T08:43:46Z</dcterms:modified>
  <cp:category/>
  <cp:version/>
  <cp:contentType/>
  <cp:contentStatus/>
</cp:coreProperties>
</file>